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35" windowHeight="7650" firstSheet="3" activeTab="7"/>
  </bookViews>
  <sheets>
    <sheet name="表1财政拔款收支总表" sheetId="1" r:id="rId1"/>
    <sheet name="表2一般公共预算支出表" sheetId="2" r:id="rId2"/>
    <sheet name="表3一般公共预算基本支出表" sheetId="3" r:id="rId3"/>
    <sheet name="表4一般公共预算“三公”经费支出表" sheetId="5" r:id="rId4"/>
    <sheet name="表5政府性基金预算支出表" sheetId="6" r:id="rId5"/>
    <sheet name="表6部门收支总表" sheetId="7" r:id="rId6"/>
    <sheet name="表7部门收入总表" sheetId="8" r:id="rId7"/>
    <sheet name="表8部门支出总表" sheetId="4" r:id="rId8"/>
  </sheets>
  <calcPr calcId="144525"/>
</workbook>
</file>

<file path=xl/sharedStrings.xml><?xml version="1.0" encoding="utf-8"?>
<sst xmlns="http://schemas.openxmlformats.org/spreadsheetml/2006/main" count="134">
  <si>
    <t>部门预算公开表1</t>
  </si>
  <si>
    <t>连州市扶贫开发领导小组办公室财政拔款收支总表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</si>
  <si>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</si>
  <si>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</si>
  <si>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</si>
  <si>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</si>
  <si>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</si>
  <si>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</si>
  <si>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</si>
  <si>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</si>
  <si>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</si>
  <si>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</si>
  <si>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 xml:space="preserve">    （一）一般公共预算拔款</t>
  </si>
  <si>
    <t>（一）一般公共服务支出</t>
  </si>
  <si>
    <t xml:space="preserve">    （二）政府性基金预算拔款</t>
  </si>
  <si>
    <t>（二）社会保障与就业</t>
  </si>
  <si>
    <t>二、上年结转</t>
  </si>
  <si>
    <t>（三）住房保障支出</t>
  </si>
  <si>
    <t>（四）农林水支出</t>
  </si>
  <si>
    <t>二、结转下年</t>
  </si>
  <si>
    <t>收入总计</t>
  </si>
  <si>
    <t>支出总计</t>
  </si>
  <si>
    <t>填表说明：1.收入部分请根据附件3《2017年预算支出明细表》和附件6《结转专项资金明细表》填写该表</t>
  </si>
  <si>
    <t xml:space="preserve">          2.支出部分根据本表表6和表8填写</t>
  </si>
  <si>
    <t>部门预算公开表2</t>
  </si>
  <si>
    <t>连州市扶贫开发领导小组办公室一般公共预算支出表</t>
  </si>
  <si>
    <t>功能分类科目</t>
  </si>
  <si>
    <t>2017年执行数</t>
  </si>
  <si>
    <t>2018年预算数</t>
  </si>
  <si>
    <t>2018年预算数对比2017年执行数</t>
  </si>
  <si>
    <t>科目编码</t>
  </si>
  <si>
    <t>科目名称</t>
  </si>
  <si>
    <t>执行数</t>
  </si>
  <si>
    <t>年初预算数</t>
  </si>
  <si>
    <t>增减额</t>
  </si>
  <si>
    <t>增减%</t>
  </si>
  <si>
    <t>小计</t>
  </si>
  <si>
    <t>基本支出</t>
  </si>
  <si>
    <t xml:space="preserve">项目支出 </t>
  </si>
  <si>
    <t>社会保障和就业支出</t>
  </si>
  <si>
    <t xml:space="preserve">  行政事业单位离退休                                          </t>
  </si>
  <si>
    <t xml:space="preserve">    归口管理的行政单位离退休                                    </t>
  </si>
  <si>
    <t>农林水支出</t>
  </si>
  <si>
    <t xml:space="preserve">  扶贫</t>
  </si>
  <si>
    <t xml:space="preserve">    行政运行</t>
  </si>
  <si>
    <t xml:space="preserve">    农村基础设施建设</t>
  </si>
  <si>
    <t xml:space="preserve">    其他扶贫支出</t>
  </si>
  <si>
    <t>填表说明：请根据附件3《2017年预算支出明细表》填写该表，但需要向上汇总一级（类）和二级科目（款）</t>
  </si>
  <si>
    <t>部门预算公开表3</t>
  </si>
  <si>
    <t>连州市扶贫开发领导小组办公室一般公共预算基本支出表</t>
  </si>
  <si>
    <t>经济分类科目</t>
  </si>
  <si>
    <t>2018年基本支出</t>
  </si>
  <si>
    <t>其中：公用经费</t>
  </si>
  <si>
    <t>工资福利支出</t>
  </si>
  <si>
    <t xml:space="preserve">  基本工资</t>
  </si>
  <si>
    <t xml:space="preserve">  津贴补贴</t>
  </si>
  <si>
    <t xml:space="preserve">  社会保障缴费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</si>
  <si>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</si>
  <si>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</si>
  <si>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</si>
  <si>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</si>
  <si>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</si>
  <si>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</si>
  <si>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</si>
  <si>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</si>
  <si>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</si>
  <si>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</si>
  <si>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</si>
  <si>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</si>
  <si>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</si>
  <si>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</si>
  <si>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</si>
  <si>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</si>
  <si>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</si>
  <si>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</si>
  <si>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住房公积金</t>
  </si>
  <si>
    <t xml:space="preserve">  其他对个人和家庭的补助支出</t>
  </si>
  <si>
    <t>其他支出</t>
  </si>
  <si>
    <t xml:space="preserve">  其他支出</t>
  </si>
  <si>
    <r>
      <rPr>
        <sz val="12"/>
        <rFont val="宋体"/>
        <charset val="134"/>
      </rPr>
      <t>填表说明：请根据附件3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2017年预算支出明细表填写该表</t>
    </r>
  </si>
  <si>
    <t>部门预算公开表4</t>
  </si>
  <si>
    <t>连州市扶贫开发领导小组办公室一般公共预算“三公”经费支出表</t>
  </si>
  <si>
    <t xml:space="preserve">                                                                                                                                      单位：万元</t>
  </si>
  <si>
    <t>2017年预算数</t>
  </si>
  <si>
    <t>2017年预算执行数</t>
  </si>
  <si>
    <t>因公出国（境）费</t>
  </si>
  <si>
    <t>公务用车购置及运行费</t>
  </si>
  <si>
    <t>公务接待费</t>
  </si>
  <si>
    <t>培训费</t>
  </si>
  <si>
    <t>公务用车购置费</t>
  </si>
  <si>
    <t>公务用车运行费</t>
  </si>
  <si>
    <t>部门预算公开表5</t>
  </si>
  <si>
    <t>连州市扶贫开发领导小组办公室政府性基金         预算支出表</t>
  </si>
  <si>
    <t xml:space="preserve">             单位：万元</t>
  </si>
  <si>
    <t>本年政府性基金预算支出</t>
  </si>
  <si>
    <t>无</t>
  </si>
  <si>
    <t>填写说明：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</si>
  <si>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.该表根据下达文件的表5，表6来源为政府性基金的项目内容进行填写</t>
    </r>
  </si>
  <si>
    <t>2.如无相关数据，请注明无政府性基金安排收入</t>
  </si>
  <si>
    <t>部门预算公开表6</t>
  </si>
  <si>
    <t>连州市扶贫开发领导小组办公室部门收支总表</t>
  </si>
  <si>
    <t xml:space="preserve">                单位：万元</t>
  </si>
  <si>
    <t>一、一般公共预算拔款收入</t>
  </si>
  <si>
    <t>二、政府性基金预算拔款收入</t>
  </si>
  <si>
    <t>三、事业收入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</si>
  <si>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</si>
  <si>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</si>
  <si>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</si>
  <si>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</si>
  <si>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</si>
  <si>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</si>
  <si>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填表说明：该表以单位财务决算为基础填写，上年结转收入要以单位财务决算表为准，2017年收入要结合2017年财政拨款数，如部分事业单位有非财政拨款的事业性收入、经营收入和其他收入需要一并填写。</t>
  </si>
  <si>
    <t>部门预算公开表7</t>
  </si>
  <si>
    <t>连州市扶贫开发领导小组办公室收入总表</t>
  </si>
  <si>
    <t xml:space="preserve">            单位：万元</t>
  </si>
  <si>
    <t>科目</t>
  </si>
  <si>
    <t>一般公共预算拔款收入</t>
  </si>
  <si>
    <t>政府性基金预算拔款收入</t>
  </si>
  <si>
    <t>事业收入</t>
  </si>
  <si>
    <t>事业单位经营收入</t>
  </si>
  <si>
    <t>上级补助收入</t>
  </si>
  <si>
    <t>附属单位上缴收入</t>
  </si>
  <si>
    <t>其他收入</t>
  </si>
  <si>
    <t>部门预算公开表8</t>
  </si>
  <si>
    <t>连州市扶贫开发领导小组办公室支出总表</t>
  </si>
  <si>
    <t>项目支出</t>
  </si>
  <si>
    <t>上缴上级支出</t>
  </si>
  <si>
    <t>事业单位经营支出</t>
  </si>
  <si>
    <t>对附属单位补助支出</t>
  </si>
  <si>
    <t xml:space="preserve">行政事业单位离退休                                          </t>
  </si>
  <si>
    <t xml:space="preserve">归口管理的行政单位离退休                                    </t>
  </si>
  <si>
    <t>扶贫</t>
  </si>
  <si>
    <t>行政运行</t>
  </si>
  <si>
    <t>其他扶贫支出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</si>
</sst>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;[Red]#,##0.00"/>
    <numFmt numFmtId="177" formatCode="_ \¥* #,##0.00_ ;_ \¥* \-#,##0.00_ ;_ \¥* &quot;-&quot;??_ ;_ @_ "/>
  </numFmts>
  <fonts count="27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name val="宋体"/>
      <charset val="134"/>
    </font>
    <font>
      <sz val="11"/>
      <name val="Times New Roman"/>
      <family val="1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177" fontId="0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6" fillId="17" borderId="1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176" fontId="0" fillId="0" borderId="2" xfId="0" applyNumberFormat="1" applyBorder="1"/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NumberFormat="1" applyFont="1" applyFill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0" xfId="0" applyNumberFormat="1" applyFont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/>
    </xf>
    <xf numFmtId="176" fontId="0" fillId="0" borderId="2" xfId="0" applyNumberForma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7" fontId="0" fillId="0" borderId="2" xfId="4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J13" sqref="J13"/>
    </sheetView>
  </sheetViews>
  <sheetFormatPr defaultColWidth="9" defaultRowHeight="14.25" outlineLevelCol="5"/>
  <cols>
    <col min="1" max="1" width="29.125" customWidth="1"/>
    <col min="2" max="2" width="10.5" customWidth="1"/>
    <col min="3" max="3" width="24.75" customWidth="1"/>
    <col min="4" max="4" width="9.5" customWidth="1"/>
    <col min="5" max="5" width="13.5" customWidth="1"/>
    <col min="6" max="6" width="14.625" customWidth="1"/>
  </cols>
  <sheetData>
    <row r="1" spans="6:6">
      <c r="F1" s="1" t="s">
        <v>0</v>
      </c>
    </row>
    <row r="2" ht="54" customHeight="1" spans="1:6">
      <c r="A2" s="3" t="s">
        <v>1</v>
      </c>
      <c r="B2" s="3"/>
      <c r="C2" s="3"/>
      <c r="D2" s="3"/>
      <c r="E2" s="3"/>
      <c r="F2" s="3"/>
    </row>
    <row r="3" spans="1:6">
      <c r="A3" s="59"/>
      <c r="B3" s="59"/>
      <c r="C3" s="59"/>
      <c r="D3" s="59"/>
      <c r="E3" s="59"/>
      <c r="F3" s="29" t="s">
        <v>2</v>
      </c>
    </row>
    <row r="4" ht="24" customHeight="1" spans="1:6">
      <c r="A4" s="5" t="s">
        <v>3</v>
      </c>
      <c r="B4" s="5"/>
      <c r="C4" s="5" t="s">
        <v>4</v>
      </c>
      <c r="D4" s="5"/>
      <c r="E4" s="5"/>
      <c r="F4" s="5"/>
    </row>
    <row r="5" ht="30" customHeight="1" spans="1:6">
      <c r="A5" s="16" t="s">
        <v>5</v>
      </c>
      <c r="B5" s="16" t="s">
        <v>6</v>
      </c>
      <c r="C5" s="16" t="s">
        <v>5</v>
      </c>
      <c r="D5" s="5" t="s">
        <v>7</v>
      </c>
      <c r="E5" s="16" t="s">
        <v>8</v>
      </c>
      <c r="F5" s="16" t="s">
        <v>9</v>
      </c>
    </row>
    <row r="6" ht="30" customHeight="1" spans="1:6">
      <c r="A6" s="16" t="s">
        <v>10</v>
      </c>
      <c r="B6" s="24">
        <v>362</v>
      </c>
      <c r="C6" s="16" t="s">
        <v>11</v>
      </c>
      <c r="D6" s="24">
        <f>SUM(E6:F6)</f>
        <v>362</v>
      </c>
      <c r="E6" s="24">
        <f>SUM(E7:E11)</f>
        <v>362</v>
      </c>
      <c r="F6" s="24"/>
    </row>
    <row r="7" ht="30" customHeight="1" spans="1:6">
      <c r="A7" s="16" t="s">
        <v>12</v>
      </c>
      <c r="B7" s="24">
        <v>362</v>
      </c>
      <c r="C7" s="23" t="s">
        <v>13</v>
      </c>
      <c r="D7" s="24">
        <v>124.17</v>
      </c>
      <c r="E7" s="24">
        <v>124.17</v>
      </c>
      <c r="F7" s="24"/>
    </row>
    <row r="8" ht="30" customHeight="1" spans="1:6">
      <c r="A8" s="16" t="s">
        <v>14</v>
      </c>
      <c r="B8" s="24"/>
      <c r="C8" s="23" t="s">
        <v>15</v>
      </c>
      <c r="D8" s="24">
        <v>37.41</v>
      </c>
      <c r="E8" s="24">
        <v>37.41</v>
      </c>
      <c r="F8" s="24"/>
    </row>
    <row r="9" ht="30" customHeight="1" spans="1:6">
      <c r="A9" s="16" t="s">
        <v>16</v>
      </c>
      <c r="B9" s="24"/>
      <c r="C9" s="23" t="s">
        <v>17</v>
      </c>
      <c r="D9" s="8">
        <v>10.42</v>
      </c>
      <c r="E9" s="8">
        <v>10.42</v>
      </c>
      <c r="F9" s="24"/>
    </row>
    <row r="10" ht="30" customHeight="1" spans="1:6">
      <c r="A10" s="16" t="s">
        <v>12</v>
      </c>
      <c r="B10" s="24"/>
      <c r="C10" s="16" t="s">
        <v>18</v>
      </c>
      <c r="D10" s="8">
        <v>190</v>
      </c>
      <c r="E10" s="8">
        <v>190</v>
      </c>
      <c r="F10" s="24"/>
    </row>
    <row r="11" ht="30" customHeight="1" spans="1:6">
      <c r="A11" s="16" t="s">
        <v>14</v>
      </c>
      <c r="B11" s="24"/>
      <c r="C11" s="16"/>
      <c r="D11" s="24"/>
      <c r="E11" s="24"/>
      <c r="F11" s="24"/>
    </row>
    <row r="12" ht="31.5" customHeight="1" spans="1:6">
      <c r="A12" s="16"/>
      <c r="B12" s="24"/>
      <c r="C12" s="25"/>
      <c r="D12" s="24"/>
      <c r="E12" s="24"/>
      <c r="F12" s="24"/>
    </row>
    <row r="13" ht="31.5" customHeight="1" spans="1:6">
      <c r="A13" s="16"/>
      <c r="B13" s="24"/>
      <c r="C13" s="16" t="s">
        <v>19</v>
      </c>
      <c r="D13" s="24"/>
      <c r="E13" s="24">
        <v>0</v>
      </c>
      <c r="F13" s="24"/>
    </row>
    <row r="14" ht="31.5" customHeight="1" spans="1:6">
      <c r="A14" s="16"/>
      <c r="B14" s="24"/>
      <c r="C14" s="16"/>
      <c r="D14" s="24"/>
      <c r="E14" s="24"/>
      <c r="F14" s="24"/>
    </row>
    <row r="15" ht="31.5" customHeight="1" spans="1:6">
      <c r="A15" s="16" t="s">
        <v>20</v>
      </c>
      <c r="B15" s="24">
        <f>B6+B9</f>
        <v>362</v>
      </c>
      <c r="C15" s="16" t="s">
        <v>21</v>
      </c>
      <c r="D15" s="24">
        <f>D6+D13</f>
        <v>362</v>
      </c>
      <c r="E15" s="24"/>
      <c r="F15" s="24"/>
    </row>
    <row r="16" ht="31.5" customHeight="1"/>
    <row r="17" ht="31.5" customHeight="1" spans="1:1">
      <c r="A17" s="32" t="s">
        <v>22</v>
      </c>
    </row>
    <row r="18" spans="1:1">
      <c r="A18" s="32" t="s">
        <v>23</v>
      </c>
    </row>
  </sheetData>
  <mergeCells count="3">
    <mergeCell ref="A2:F2"/>
    <mergeCell ref="A4:B4"/>
    <mergeCell ref="C4:F4"/>
  </mergeCells>
  <printOptions horizontalCentered="1"/>
  <pageMargins left="0.629166666666667" right="0.629166666666667" top="0.984027777777778" bottom="0.984027777777778" header="0.511805555555556" footer="0.511805555555556"/>
  <pageSetup paperSize="9" scale="7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L10" sqref="L10"/>
    </sheetView>
  </sheetViews>
  <sheetFormatPr defaultColWidth="9" defaultRowHeight="14.25"/>
  <cols>
    <col min="1" max="1" width="8.5" customWidth="1"/>
    <col min="2" max="2" width="29.375" customWidth="1"/>
    <col min="3" max="3" width="14" customWidth="1"/>
    <col min="4" max="4" width="9.875" customWidth="1"/>
    <col min="5" max="5" width="9.5" customWidth="1"/>
    <col min="6" max="6" width="11.5" customWidth="1"/>
    <col min="7" max="7" width="10.375"/>
    <col min="9" max="9" width="9.375"/>
    <col min="10" max="10" width="10.5" customWidth="1"/>
  </cols>
  <sheetData>
    <row r="1" ht="28.5" customHeight="1" spans="1:10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</row>
    <row r="2" ht="25.5" spans="1:1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</row>
    <row r="3" ht="35.25" customHeight="1" spans="1:10">
      <c r="A3" s="55" t="s">
        <v>2</v>
      </c>
      <c r="B3" s="55"/>
      <c r="C3" s="55"/>
      <c r="D3" s="55"/>
      <c r="E3" s="55"/>
      <c r="F3" s="55"/>
      <c r="G3" s="55"/>
      <c r="H3" s="55"/>
      <c r="I3" s="57"/>
      <c r="J3" s="57"/>
    </row>
    <row r="4" ht="48.75" customHeight="1" spans="1:10">
      <c r="A4" s="5" t="s">
        <v>26</v>
      </c>
      <c r="B4" s="5"/>
      <c r="C4" s="5" t="s">
        <v>27</v>
      </c>
      <c r="D4" s="5" t="s">
        <v>28</v>
      </c>
      <c r="E4" s="5"/>
      <c r="F4" s="5"/>
      <c r="G4" s="5" t="s">
        <v>29</v>
      </c>
      <c r="H4" s="5"/>
      <c r="I4" s="58"/>
      <c r="J4" s="58"/>
    </row>
    <row r="5" ht="22.5" customHeight="1" spans="1:8">
      <c r="A5" s="5" t="s">
        <v>30</v>
      </c>
      <c r="B5" s="5" t="s">
        <v>31</v>
      </c>
      <c r="C5" s="5" t="s">
        <v>32</v>
      </c>
      <c r="D5" s="5" t="s">
        <v>33</v>
      </c>
      <c r="E5" s="5"/>
      <c r="F5" s="5"/>
      <c r="G5" s="5" t="s">
        <v>34</v>
      </c>
      <c r="H5" s="5" t="s">
        <v>35</v>
      </c>
    </row>
    <row r="6" ht="22.5" customHeight="1" spans="1:8">
      <c r="A6" s="5"/>
      <c r="B6" s="5"/>
      <c r="C6" s="5"/>
      <c r="D6" s="16" t="s">
        <v>36</v>
      </c>
      <c r="E6" s="16" t="s">
        <v>37</v>
      </c>
      <c r="F6" s="16" t="s">
        <v>38</v>
      </c>
      <c r="G6" s="5"/>
      <c r="H6" s="5"/>
    </row>
    <row r="7" ht="22.5" customHeight="1" spans="1:8">
      <c r="A7" s="6">
        <v>208</v>
      </c>
      <c r="B7" s="49" t="s">
        <v>39</v>
      </c>
      <c r="C7" s="50">
        <v>13</v>
      </c>
      <c r="D7" s="50">
        <f>SUM(E7:F7)</f>
        <v>37.41</v>
      </c>
      <c r="E7" s="50">
        <v>37.41</v>
      </c>
      <c r="F7" s="24"/>
      <c r="G7" s="24">
        <f t="shared" ref="G7:G9" si="0">D7-C7</f>
        <v>24.41</v>
      </c>
      <c r="H7" s="24">
        <f>G7/C7*100</f>
        <v>187.769230769231</v>
      </c>
    </row>
    <row r="8" ht="22.5" customHeight="1" spans="1:8">
      <c r="A8" s="9">
        <v>20805</v>
      </c>
      <c r="B8" s="20" t="s">
        <v>40</v>
      </c>
      <c r="C8" s="24">
        <v>13</v>
      </c>
      <c r="D8" s="24">
        <f t="shared" ref="D8:D13" si="1">SUM(E8:F8)</f>
        <v>37.41</v>
      </c>
      <c r="E8" s="24">
        <v>37.41</v>
      </c>
      <c r="F8" s="24"/>
      <c r="G8" s="24">
        <f t="shared" si="0"/>
        <v>24.41</v>
      </c>
      <c r="H8" s="24">
        <f t="shared" ref="H8:H12" si="2">G8/C8*100</f>
        <v>187.769230769231</v>
      </c>
    </row>
    <row r="9" ht="22.5" customHeight="1" spans="1:8">
      <c r="A9" s="9">
        <v>2080501</v>
      </c>
      <c r="B9" s="20" t="s">
        <v>41</v>
      </c>
      <c r="C9" s="24">
        <v>13</v>
      </c>
      <c r="D9" s="24">
        <f t="shared" si="1"/>
        <v>37.41</v>
      </c>
      <c r="E9" s="24">
        <v>37.41</v>
      </c>
      <c r="F9" s="24"/>
      <c r="G9" s="24">
        <f t="shared" si="0"/>
        <v>24.41</v>
      </c>
      <c r="H9" s="24">
        <f t="shared" si="2"/>
        <v>187.769230769231</v>
      </c>
    </row>
    <row r="10" ht="22.5" customHeight="1" spans="1:8">
      <c r="A10" s="6">
        <v>213</v>
      </c>
      <c r="B10" s="49" t="s">
        <v>42</v>
      </c>
      <c r="C10" s="24">
        <v>18750</v>
      </c>
      <c r="D10" s="50">
        <f t="shared" si="1"/>
        <v>324.59</v>
      </c>
      <c r="E10" s="50">
        <f>E11</f>
        <v>134.59</v>
      </c>
      <c r="F10" s="50">
        <f>F11</f>
        <v>190</v>
      </c>
      <c r="G10" s="24">
        <f t="shared" ref="G10:G14" si="3">D10-C10</f>
        <v>-18425.41</v>
      </c>
      <c r="H10" s="24">
        <f t="shared" si="2"/>
        <v>-98.2688533333333</v>
      </c>
    </row>
    <row r="11" ht="22.5" customHeight="1" spans="1:8">
      <c r="A11" s="9">
        <v>21305</v>
      </c>
      <c r="B11" s="20" t="s">
        <v>43</v>
      </c>
      <c r="C11" s="24">
        <v>18750</v>
      </c>
      <c r="D11" s="24">
        <f t="shared" si="1"/>
        <v>324.59</v>
      </c>
      <c r="E11" s="24">
        <f>SUM(E12:E14)</f>
        <v>134.59</v>
      </c>
      <c r="F11" s="24">
        <f>SUM(F12:F14)</f>
        <v>190</v>
      </c>
      <c r="G11" s="24">
        <f t="shared" si="3"/>
        <v>-18425.41</v>
      </c>
      <c r="H11" s="24">
        <f t="shared" si="2"/>
        <v>-98.2688533333333</v>
      </c>
    </row>
    <row r="12" ht="22.5" customHeight="1" spans="1:8">
      <c r="A12" s="9">
        <v>2130501</v>
      </c>
      <c r="B12" s="20" t="s">
        <v>44</v>
      </c>
      <c r="C12" s="24">
        <v>117</v>
      </c>
      <c r="D12" s="24">
        <f t="shared" si="1"/>
        <v>134.59</v>
      </c>
      <c r="E12" s="24">
        <v>134.59</v>
      </c>
      <c r="F12" s="24"/>
      <c r="G12" s="24">
        <f t="shared" si="3"/>
        <v>17.59</v>
      </c>
      <c r="H12" s="24">
        <f t="shared" si="2"/>
        <v>15.034188034188</v>
      </c>
    </row>
    <row r="13" ht="22.5" customHeight="1" spans="1:8">
      <c r="A13" s="9">
        <v>2130504</v>
      </c>
      <c r="B13" s="20" t="s">
        <v>45</v>
      </c>
      <c r="C13" s="24">
        <v>113</v>
      </c>
      <c r="D13" s="24">
        <f t="shared" si="1"/>
        <v>0</v>
      </c>
      <c r="E13" s="24"/>
      <c r="F13" s="24"/>
      <c r="G13" s="24">
        <f t="shared" si="3"/>
        <v>-113</v>
      </c>
      <c r="H13" s="24">
        <f t="shared" ref="H13:H14" si="4">G13/C13*100</f>
        <v>-100</v>
      </c>
    </row>
    <row r="14" ht="22.5" customHeight="1" spans="1:8">
      <c r="A14" s="9">
        <v>2130599</v>
      </c>
      <c r="B14" s="20" t="s">
        <v>46</v>
      </c>
      <c r="C14" s="24">
        <v>18520</v>
      </c>
      <c r="D14" s="24">
        <f>SUM(F14:F14)</f>
        <v>190</v>
      </c>
      <c r="F14" s="24">
        <v>190</v>
      </c>
      <c r="G14" s="24">
        <f t="shared" si="3"/>
        <v>-18330</v>
      </c>
      <c r="H14" s="24">
        <f t="shared" si="4"/>
        <v>-98.9740820734341</v>
      </c>
    </row>
    <row r="15" ht="22.5" customHeight="1" spans="1:8">
      <c r="A15" s="16"/>
      <c r="B15" s="16"/>
      <c r="C15" s="24"/>
      <c r="D15" s="24"/>
      <c r="E15" s="24"/>
      <c r="F15" s="24"/>
      <c r="G15" s="24"/>
      <c r="H15" s="24"/>
    </row>
    <row r="16" ht="22.5" customHeight="1" spans="1:8">
      <c r="A16" s="16"/>
      <c r="B16" s="56" t="s">
        <v>7</v>
      </c>
      <c r="C16" s="50">
        <f>C7+C10</f>
        <v>18763</v>
      </c>
      <c r="D16" s="50">
        <f>D7+D10</f>
        <v>362</v>
      </c>
      <c r="E16" s="50">
        <f>E7+E10</f>
        <v>172</v>
      </c>
      <c r="F16" s="50">
        <f>F7+F10</f>
        <v>190</v>
      </c>
      <c r="G16" s="24">
        <f>D16-C16</f>
        <v>-18401</v>
      </c>
      <c r="H16" s="24">
        <f>G16/C16*100</f>
        <v>-98.070671001439</v>
      </c>
    </row>
    <row r="17" ht="22.5" customHeight="1"/>
    <row r="18" ht="22.5" customHeight="1" spans="1:1">
      <c r="A18" s="32" t="s">
        <v>47</v>
      </c>
    </row>
    <row r="19" ht="22.5" customHeight="1"/>
  </sheetData>
  <mergeCells count="12">
    <mergeCell ref="A1:J1"/>
    <mergeCell ref="A2:J2"/>
    <mergeCell ref="A3:H3"/>
    <mergeCell ref="A4:B4"/>
    <mergeCell ref="D4:F4"/>
    <mergeCell ref="G4:H4"/>
    <mergeCell ref="D5:F5"/>
    <mergeCell ref="A5:A6"/>
    <mergeCell ref="B5:B6"/>
    <mergeCell ref="C5:C6"/>
    <mergeCell ref="G5:G6"/>
    <mergeCell ref="H5:H6"/>
  </mergeCells>
  <printOptions horizontalCentered="1"/>
  <pageMargins left="0.747916666666667" right="0.747916666666667" top="0.984027777777778" bottom="0.984027777777778" header="0.511805555555556" footer="0.511805555555556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16" workbookViewId="0">
      <selection activeCell="G35" sqref="G35"/>
    </sheetView>
  </sheetViews>
  <sheetFormatPr defaultColWidth="9" defaultRowHeight="14.25"/>
  <cols>
    <col min="1" max="1" width="10.875" customWidth="1"/>
    <col min="2" max="2" width="20.625" customWidth="1"/>
    <col min="3" max="3" width="14.375" customWidth="1"/>
    <col min="4" max="4" width="22.125" customWidth="1"/>
  </cols>
  <sheetData>
    <row r="1" ht="18.75" customHeight="1" spans="1:11">
      <c r="A1" s="1" t="s">
        <v>48</v>
      </c>
      <c r="B1" s="2"/>
      <c r="C1" s="2"/>
      <c r="D1" s="2"/>
      <c r="E1" s="34"/>
      <c r="F1" s="34"/>
      <c r="G1" s="34"/>
      <c r="H1" s="34"/>
      <c r="I1" s="34"/>
      <c r="J1" s="34"/>
      <c r="K1" s="34"/>
    </row>
    <row r="2" ht="29.25" customHeight="1" spans="1:11">
      <c r="A2" s="47" t="s">
        <v>49</v>
      </c>
      <c r="B2" s="47"/>
      <c r="C2" s="47"/>
      <c r="D2" s="47"/>
      <c r="E2" s="34"/>
      <c r="F2" s="34"/>
      <c r="G2" s="34"/>
      <c r="H2" s="34"/>
      <c r="I2" s="34"/>
      <c r="J2" s="34"/>
      <c r="K2" s="34"/>
    </row>
    <row r="3" spans="1:11">
      <c r="A3" s="29" t="s">
        <v>2</v>
      </c>
      <c r="B3" s="29"/>
      <c r="C3" s="29"/>
      <c r="D3" s="29"/>
      <c r="E3" s="34"/>
      <c r="F3" s="34"/>
      <c r="G3" s="34"/>
      <c r="H3" s="34"/>
      <c r="I3" s="34"/>
      <c r="J3" s="34"/>
      <c r="K3" s="34"/>
    </row>
    <row r="4" ht="24" customHeight="1" spans="1:4">
      <c r="A4" s="5" t="s">
        <v>50</v>
      </c>
      <c r="B4" s="5"/>
      <c r="C4" s="48" t="s">
        <v>51</v>
      </c>
      <c r="D4" s="48"/>
    </row>
    <row r="5" ht="22.5" customHeight="1" spans="1:4">
      <c r="A5" s="16" t="s">
        <v>30</v>
      </c>
      <c r="B5" s="16" t="s">
        <v>31</v>
      </c>
      <c r="C5" s="16" t="s">
        <v>7</v>
      </c>
      <c r="D5" s="16" t="s">
        <v>52</v>
      </c>
    </row>
    <row r="6" ht="22.5" customHeight="1" spans="1:4">
      <c r="A6" s="6">
        <v>301</v>
      </c>
      <c r="B6" s="49" t="s">
        <v>53</v>
      </c>
      <c r="C6" s="50">
        <f>SUM(C7:C10)</f>
        <v>97.56</v>
      </c>
      <c r="D6" s="24"/>
    </row>
    <row r="7" ht="20.25" customHeight="1" spans="1:4">
      <c r="A7" s="51">
        <v>30101</v>
      </c>
      <c r="B7" s="20" t="s">
        <v>54</v>
      </c>
      <c r="C7" s="24">
        <v>35.85</v>
      </c>
      <c r="D7" s="24"/>
    </row>
    <row r="8" ht="20.25" customHeight="1" spans="1:4">
      <c r="A8" s="51">
        <v>20102</v>
      </c>
      <c r="B8" s="20" t="s">
        <v>55</v>
      </c>
      <c r="C8" s="24">
        <v>50.96</v>
      </c>
      <c r="D8" s="24"/>
    </row>
    <row r="9" ht="20.25" customHeight="1" spans="1:4">
      <c r="A9" s="51">
        <v>30104</v>
      </c>
      <c r="B9" s="20" t="s">
        <v>56</v>
      </c>
      <c r="C9" s="24">
        <v>0</v>
      </c>
      <c r="D9" s="24"/>
    </row>
    <row r="10" ht="20.25" customHeight="1" spans="1:4">
      <c r="A10" s="51">
        <v>30199</v>
      </c>
      <c r="B10" s="20" t="s">
        <v>57</v>
      </c>
      <c r="C10" s="24">
        <v>10.75</v>
      </c>
      <c r="D10" s="24"/>
    </row>
    <row r="11" ht="22.5" customHeight="1" spans="1:4">
      <c r="A11" s="6">
        <v>302</v>
      </c>
      <c r="B11" s="49" t="s">
        <v>58</v>
      </c>
      <c r="C11" s="50">
        <f>SUM(C12:C25)</f>
        <v>26.616</v>
      </c>
      <c r="D11" s="24"/>
    </row>
    <row r="12" ht="22.5" customHeight="1" spans="1:4">
      <c r="A12" s="9">
        <v>30201</v>
      </c>
      <c r="B12" s="20" t="s">
        <v>59</v>
      </c>
      <c r="C12" s="24">
        <v>0.4</v>
      </c>
      <c r="D12" s="52">
        <v>0.4</v>
      </c>
    </row>
    <row r="13" ht="22.5" customHeight="1" spans="1:4">
      <c r="A13" s="9">
        <v>30202</v>
      </c>
      <c r="B13" s="20" t="s">
        <v>60</v>
      </c>
      <c r="C13" s="24">
        <v>0</v>
      </c>
      <c r="D13" s="52"/>
    </row>
    <row r="14" ht="22.5" customHeight="1" spans="1:4">
      <c r="A14" s="9">
        <v>30204</v>
      </c>
      <c r="B14" s="20" t="s">
        <v>61</v>
      </c>
      <c r="C14" s="24">
        <v>0.06</v>
      </c>
      <c r="D14" s="52">
        <v>0.06</v>
      </c>
    </row>
    <row r="15" ht="22.5" customHeight="1" spans="1:4">
      <c r="A15" s="9">
        <v>30205</v>
      </c>
      <c r="B15" s="20" t="s">
        <v>62</v>
      </c>
      <c r="C15" s="24">
        <v>0</v>
      </c>
      <c r="D15" s="52"/>
    </row>
    <row r="16" ht="22.5" customHeight="1" spans="1:4">
      <c r="A16" s="9">
        <v>30206</v>
      </c>
      <c r="B16" s="20" t="s">
        <v>63</v>
      </c>
      <c r="C16" s="24">
        <v>0.96</v>
      </c>
      <c r="D16" s="52"/>
    </row>
    <row r="17" ht="22.5" customHeight="1" spans="1:4">
      <c r="A17" s="9">
        <v>30211</v>
      </c>
      <c r="B17" s="20" t="s">
        <v>64</v>
      </c>
      <c r="C17" s="24">
        <v>3.5</v>
      </c>
      <c r="D17" s="52">
        <v>3.5</v>
      </c>
    </row>
    <row r="18" ht="22.5" customHeight="1" spans="1:4">
      <c r="A18" s="9">
        <v>30213</v>
      </c>
      <c r="B18" s="20" t="s">
        <v>65</v>
      </c>
      <c r="C18" s="24">
        <v>0</v>
      </c>
      <c r="D18" s="52"/>
    </row>
    <row r="19" ht="22.5" customHeight="1" spans="1:4">
      <c r="A19" s="9">
        <v>30215</v>
      </c>
      <c r="B19" s="20" t="s">
        <v>66</v>
      </c>
      <c r="C19" s="24">
        <v>6</v>
      </c>
      <c r="D19" s="52"/>
    </row>
    <row r="20" ht="22.5" customHeight="1" spans="1:4">
      <c r="A20" s="9">
        <v>30216</v>
      </c>
      <c r="B20" s="20" t="s">
        <v>67</v>
      </c>
      <c r="C20" s="24">
        <v>0.296</v>
      </c>
      <c r="D20" s="52">
        <v>0.3</v>
      </c>
    </row>
    <row r="21" ht="22.5" customHeight="1" spans="1:4">
      <c r="A21" s="9">
        <v>30217</v>
      </c>
      <c r="B21" s="20" t="s">
        <v>68</v>
      </c>
      <c r="C21" s="24">
        <v>4.3</v>
      </c>
      <c r="D21" s="52"/>
    </row>
    <row r="22" ht="22.5" customHeight="1" spans="1:4">
      <c r="A22" s="9">
        <v>30228</v>
      </c>
      <c r="B22" s="20" t="s">
        <v>69</v>
      </c>
      <c r="C22" s="24">
        <v>4.47</v>
      </c>
      <c r="D22" s="52">
        <v>4.47</v>
      </c>
    </row>
    <row r="23" ht="22.5" customHeight="1" spans="1:4">
      <c r="A23" s="9">
        <v>30231</v>
      </c>
      <c r="B23" s="20" t="s">
        <v>70</v>
      </c>
      <c r="C23" s="24">
        <v>2.01</v>
      </c>
      <c r="D23" s="52"/>
    </row>
    <row r="24" ht="22.5" customHeight="1" spans="1:4">
      <c r="A24" s="9">
        <v>30239</v>
      </c>
      <c r="B24" s="20" t="s">
        <v>71</v>
      </c>
      <c r="C24" s="24">
        <v>4.62</v>
      </c>
      <c r="D24" s="52"/>
    </row>
    <row r="25" ht="22.5" customHeight="1" spans="1:4">
      <c r="A25" s="9">
        <v>30299</v>
      </c>
      <c r="B25" s="20" t="s">
        <v>72</v>
      </c>
      <c r="C25" s="24">
        <v>0</v>
      </c>
      <c r="D25" s="52"/>
    </row>
    <row r="26" ht="22.5" customHeight="1" spans="1:4">
      <c r="A26" s="6">
        <v>303</v>
      </c>
      <c r="B26" s="49" t="s">
        <v>73</v>
      </c>
      <c r="C26" s="50">
        <f>SUM(C27:C29)</f>
        <v>47.83</v>
      </c>
      <c r="D26" s="52"/>
    </row>
    <row r="27" ht="22.5" customHeight="1" spans="1:4">
      <c r="A27" s="9">
        <v>30302</v>
      </c>
      <c r="B27" s="20" t="s">
        <v>74</v>
      </c>
      <c r="C27" s="24">
        <v>37.41</v>
      </c>
      <c r="D27" s="52"/>
    </row>
    <row r="28" ht="22.5" customHeight="1" spans="1:4">
      <c r="A28" s="9">
        <v>30311</v>
      </c>
      <c r="B28" s="20" t="s">
        <v>75</v>
      </c>
      <c r="C28" s="24">
        <v>10.42</v>
      </c>
      <c r="D28" s="52"/>
    </row>
    <row r="29" ht="30" customHeight="1" spans="1:4">
      <c r="A29" s="9">
        <v>30399</v>
      </c>
      <c r="B29" s="20" t="s">
        <v>76</v>
      </c>
      <c r="C29" s="24"/>
      <c r="D29" s="52"/>
    </row>
    <row r="30" ht="30" customHeight="1" spans="1:4">
      <c r="A30" s="6">
        <v>399</v>
      </c>
      <c r="B30" s="49" t="s">
        <v>77</v>
      </c>
      <c r="C30" s="50">
        <v>190</v>
      </c>
      <c r="D30" s="52"/>
    </row>
    <row r="31" ht="25.5" customHeight="1" spans="1:4">
      <c r="A31" s="9">
        <v>39999</v>
      </c>
      <c r="B31" s="20" t="s">
        <v>78</v>
      </c>
      <c r="C31" s="24">
        <v>190</v>
      </c>
      <c r="D31" s="52"/>
    </row>
    <row r="32" ht="28.5" customHeight="1" spans="1:4">
      <c r="A32" s="10"/>
      <c r="B32" s="12" t="s">
        <v>7</v>
      </c>
      <c r="C32" s="7">
        <f>C6+C11+C26+C30</f>
        <v>362.006</v>
      </c>
      <c r="D32" s="52"/>
    </row>
    <row r="33" spans="1:4">
      <c r="A33" s="32" t="s">
        <v>79</v>
      </c>
      <c r="D33" s="53"/>
    </row>
    <row r="34" ht="15" spans="4:4">
      <c r="D34" s="54"/>
    </row>
  </sheetData>
  <mergeCells count="5">
    <mergeCell ref="A1:D1"/>
    <mergeCell ref="A2:D2"/>
    <mergeCell ref="A3:D3"/>
    <mergeCell ref="A4:B4"/>
    <mergeCell ref="C4:D4"/>
  </mergeCells>
  <printOptions horizontalCentered="1"/>
  <pageMargins left="0.707638888888889" right="0.235416666666667" top="0.590277777777778" bottom="0.393055555555556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0"/>
  <sheetViews>
    <sheetView workbookViewId="0">
      <selection activeCell="L17" sqref="L17"/>
    </sheetView>
  </sheetViews>
  <sheetFormatPr defaultColWidth="9" defaultRowHeight="14.25"/>
  <cols>
    <col min="2" max="2" width="9.375" customWidth="1"/>
    <col min="3" max="3" width="8.125" customWidth="1"/>
    <col min="6" max="7" width="8" customWidth="1"/>
    <col min="9" max="9" width="8.625" customWidth="1"/>
  </cols>
  <sheetData>
    <row r="1" customFormat="1" ht="33" customHeight="1" spans="1:21">
      <c r="A1" s="33" t="s">
        <v>80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2"/>
    </row>
    <row r="2" customFormat="1" ht="31.5" customHeight="1" spans="1:21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"/>
    </row>
    <row r="3" customFormat="1" spans="1:21">
      <c r="A3" s="36" t="s">
        <v>82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43"/>
      <c r="P3" s="43"/>
      <c r="Q3" s="43"/>
      <c r="R3" s="43"/>
      <c r="S3" s="43"/>
      <c r="T3" s="43"/>
      <c r="U3" s="45"/>
    </row>
    <row r="4" customFormat="1" ht="27.75" customHeight="1" spans="1:21">
      <c r="A4" s="37" t="s">
        <v>83</v>
      </c>
      <c r="B4" s="38"/>
      <c r="C4" s="38"/>
      <c r="D4" s="38"/>
      <c r="E4" s="38"/>
      <c r="F4" s="38"/>
      <c r="G4" s="39"/>
      <c r="H4" s="37" t="s">
        <v>84</v>
      </c>
      <c r="I4" s="38"/>
      <c r="J4" s="38"/>
      <c r="K4" s="38"/>
      <c r="L4" s="38"/>
      <c r="M4" s="38"/>
      <c r="N4" s="39"/>
      <c r="O4" s="44" t="s">
        <v>28</v>
      </c>
      <c r="P4" s="44"/>
      <c r="Q4" s="44"/>
      <c r="R4" s="44"/>
      <c r="S4" s="44"/>
      <c r="T4" s="44"/>
      <c r="U4" s="44"/>
    </row>
    <row r="5" customFormat="1" ht="24.75" customHeight="1" spans="1:21">
      <c r="A5" s="5" t="s">
        <v>7</v>
      </c>
      <c r="B5" s="5" t="s">
        <v>85</v>
      </c>
      <c r="C5" s="5" t="s">
        <v>86</v>
      </c>
      <c r="D5" s="5"/>
      <c r="E5" s="5"/>
      <c r="F5" s="5" t="s">
        <v>87</v>
      </c>
      <c r="G5" s="40" t="s">
        <v>88</v>
      </c>
      <c r="H5" s="5" t="s">
        <v>7</v>
      </c>
      <c r="I5" s="5" t="s">
        <v>85</v>
      </c>
      <c r="J5" s="5" t="s">
        <v>86</v>
      </c>
      <c r="K5" s="5"/>
      <c r="L5" s="5"/>
      <c r="M5" s="5" t="s">
        <v>87</v>
      </c>
      <c r="N5" s="40" t="s">
        <v>88</v>
      </c>
      <c r="O5" s="5" t="s">
        <v>7</v>
      </c>
      <c r="P5" s="5" t="s">
        <v>85</v>
      </c>
      <c r="Q5" s="5" t="s">
        <v>86</v>
      </c>
      <c r="R5" s="5"/>
      <c r="S5" s="5"/>
      <c r="T5" s="5" t="s">
        <v>87</v>
      </c>
      <c r="U5" s="40" t="s">
        <v>88</v>
      </c>
    </row>
    <row r="6" customFormat="1" ht="33" customHeight="1" spans="1:21">
      <c r="A6" s="5"/>
      <c r="B6" s="5"/>
      <c r="C6" s="16" t="s">
        <v>36</v>
      </c>
      <c r="D6" s="16" t="s">
        <v>89</v>
      </c>
      <c r="E6" s="16" t="s">
        <v>90</v>
      </c>
      <c r="F6" s="5"/>
      <c r="G6" s="41"/>
      <c r="H6" s="5"/>
      <c r="I6" s="5"/>
      <c r="J6" s="16" t="s">
        <v>36</v>
      </c>
      <c r="K6" s="16" t="s">
        <v>89</v>
      </c>
      <c r="L6" s="16" t="s">
        <v>90</v>
      </c>
      <c r="M6" s="5"/>
      <c r="N6" s="41"/>
      <c r="O6" s="5"/>
      <c r="P6" s="5"/>
      <c r="Q6" s="16" t="s">
        <v>36</v>
      </c>
      <c r="R6" s="16" t="s">
        <v>89</v>
      </c>
      <c r="S6" s="16" t="s">
        <v>90</v>
      </c>
      <c r="T6" s="5"/>
      <c r="U6" s="41"/>
    </row>
    <row r="7" customFormat="1" ht="28.5" customHeight="1" spans="1:21">
      <c r="A7" s="24">
        <f>B7+C7+F7</f>
        <v>6.31</v>
      </c>
      <c r="B7" s="24">
        <v>0</v>
      </c>
      <c r="C7" s="24">
        <f>SUM(D7:E7)</f>
        <v>2.01</v>
      </c>
      <c r="D7" s="24">
        <v>0</v>
      </c>
      <c r="E7" s="24">
        <v>2.01</v>
      </c>
      <c r="F7" s="24">
        <v>4.3</v>
      </c>
      <c r="G7" s="24">
        <v>0</v>
      </c>
      <c r="H7" s="24">
        <f>I7+J7+M7+N7</f>
        <v>9.61</v>
      </c>
      <c r="I7" s="24">
        <v>0</v>
      </c>
      <c r="J7" s="24">
        <f>SUM(K7:L7)</f>
        <v>4.19</v>
      </c>
      <c r="K7" s="24">
        <v>0</v>
      </c>
      <c r="L7" s="24">
        <v>4.19</v>
      </c>
      <c r="M7" s="24">
        <v>4.03</v>
      </c>
      <c r="N7" s="24">
        <v>1.39</v>
      </c>
      <c r="O7" s="24">
        <f>P7+Q7+T7+U7</f>
        <v>6.61</v>
      </c>
      <c r="P7" s="24">
        <v>0</v>
      </c>
      <c r="Q7" s="24">
        <f>SUM(R7:S7)</f>
        <v>2.01</v>
      </c>
      <c r="R7" s="24"/>
      <c r="S7" s="24">
        <v>2.01</v>
      </c>
      <c r="T7" s="24">
        <v>4.3</v>
      </c>
      <c r="U7" s="46">
        <v>0.3</v>
      </c>
    </row>
    <row r="8" customFormat="1" ht="32.25" customHeight="1" spans="1:2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46"/>
    </row>
    <row r="9" customFormat="1" spans="2:2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customFormat="1" spans="2:2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customFormat="1" spans="2:21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customFormat="1" spans="2:2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customFormat="1" spans="1:21">
      <c r="A13" s="32"/>
      <c r="B13" s="4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customFormat="1" spans="2:2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customFormat="1" spans="2:2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customFormat="1" spans="2:2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customFormat="1" spans="2:2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customFormat="1" spans="2:2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customFormat="1" spans="2:2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customFormat="1" spans="2:2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customFormat="1" spans="2:2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customFormat="1" spans="2:2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customFormat="1" spans="2:21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customFormat="1" spans="2:21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customFormat="1" spans="2:2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customFormat="1" spans="2:2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customFormat="1" spans="2:2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customFormat="1" spans="2:2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customFormat="1" spans="2:21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customFormat="1" spans="2:2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customFormat="1" spans="2:2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customFormat="1" spans="2:2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customFormat="1" spans="2:21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customFormat="1" spans="2:2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customFormat="1" spans="2:2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customFormat="1" spans="2:2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customFormat="1" spans="2:2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customFormat="1" spans="2:2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customFormat="1" spans="2:2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customFormat="1" spans="2:2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</sheetData>
  <mergeCells count="21">
    <mergeCell ref="A1:T1"/>
    <mergeCell ref="A2:T2"/>
    <mergeCell ref="A3:T3"/>
    <mergeCell ref="A4:G4"/>
    <mergeCell ref="H4:N4"/>
    <mergeCell ref="O4:U4"/>
    <mergeCell ref="C5:E5"/>
    <mergeCell ref="J5:L5"/>
    <mergeCell ref="Q5:S5"/>
    <mergeCell ref="A5:A6"/>
    <mergeCell ref="B5:B6"/>
    <mergeCell ref="F5:F6"/>
    <mergeCell ref="G5:G6"/>
    <mergeCell ref="H5:H6"/>
    <mergeCell ref="I5:I6"/>
    <mergeCell ref="M5:M6"/>
    <mergeCell ref="N5:N6"/>
    <mergeCell ref="O5:O6"/>
    <mergeCell ref="P5:P6"/>
    <mergeCell ref="T5:T6"/>
    <mergeCell ref="U5:U6"/>
  </mergeCells>
  <pageMargins left="0.235416666666667" right="0.235416666666667" top="0.984027777777778" bottom="0.984027777777778" header="0.511805555555556" footer="0.511805555555556"/>
  <pageSetup paperSize="9" scale="8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10" workbookViewId="0">
      <selection activeCell="M8" sqref="M8"/>
    </sheetView>
  </sheetViews>
  <sheetFormatPr defaultColWidth="9" defaultRowHeight="14.25" outlineLevelCol="4"/>
  <cols>
    <col min="1" max="1" width="10.25" customWidth="1"/>
    <col min="2" max="2" width="16" customWidth="1"/>
    <col min="3" max="3" width="15.875" customWidth="1"/>
    <col min="4" max="4" width="18.75" customWidth="1"/>
    <col min="5" max="5" width="18.625" customWidth="1"/>
  </cols>
  <sheetData>
    <row r="1" ht="29.25" customHeight="1" spans="1:5">
      <c r="A1" s="1" t="s">
        <v>91</v>
      </c>
      <c r="B1" s="2"/>
      <c r="C1" s="2"/>
      <c r="D1" s="2"/>
      <c r="E1" s="2"/>
    </row>
    <row r="2" ht="80.25" customHeight="1" spans="1:5">
      <c r="A2" s="28" t="s">
        <v>92</v>
      </c>
      <c r="B2" s="28"/>
      <c r="C2" s="28"/>
      <c r="D2" s="28"/>
      <c r="E2" s="28"/>
    </row>
    <row r="3" spans="1:5">
      <c r="A3" s="29" t="s">
        <v>93</v>
      </c>
      <c r="B3" s="29"/>
      <c r="C3" s="29"/>
      <c r="D3" s="29"/>
      <c r="E3" s="29"/>
    </row>
    <row r="4" ht="22.5" customHeight="1" spans="1:5">
      <c r="A4" s="5" t="s">
        <v>30</v>
      </c>
      <c r="B4" s="5" t="s">
        <v>31</v>
      </c>
      <c r="C4" s="5" t="s">
        <v>94</v>
      </c>
      <c r="D4" s="5"/>
      <c r="E4" s="5"/>
    </row>
    <row r="5" ht="22.5" customHeight="1" spans="1:5">
      <c r="A5" s="5"/>
      <c r="B5" s="5"/>
      <c r="C5" s="5" t="s">
        <v>7</v>
      </c>
      <c r="D5" s="5" t="s">
        <v>37</v>
      </c>
      <c r="E5" s="5" t="s">
        <v>38</v>
      </c>
    </row>
    <row r="6" ht="30" customHeight="1" spans="1:5">
      <c r="A6" s="5" t="s">
        <v>95</v>
      </c>
      <c r="B6" s="5" t="s">
        <v>95</v>
      </c>
      <c r="C6" s="21" t="s">
        <v>95</v>
      </c>
      <c r="D6" s="21" t="s">
        <v>95</v>
      </c>
      <c r="E6" s="21" t="s">
        <v>95</v>
      </c>
    </row>
    <row r="7" ht="30" customHeight="1" spans="1:5">
      <c r="A7" s="16"/>
      <c r="B7" s="16"/>
      <c r="C7" s="24"/>
      <c r="D7" s="24"/>
      <c r="E7" s="24"/>
    </row>
    <row r="8" ht="30" customHeight="1" spans="1:5">
      <c r="A8" s="16"/>
      <c r="B8" s="16"/>
      <c r="C8" s="24"/>
      <c r="D8" s="24"/>
      <c r="E8" s="24"/>
    </row>
    <row r="9" ht="30" customHeight="1" spans="1:5">
      <c r="A9" s="16"/>
      <c r="B9" s="16"/>
      <c r="C9" s="24"/>
      <c r="D9" s="24"/>
      <c r="E9" s="24"/>
    </row>
    <row r="10" ht="30" customHeight="1" spans="1:5">
      <c r="A10" s="16"/>
      <c r="B10" s="16"/>
      <c r="C10" s="24"/>
      <c r="D10" s="24"/>
      <c r="E10" s="24"/>
    </row>
    <row r="11" ht="30" customHeight="1" spans="1:5">
      <c r="A11" s="16"/>
      <c r="B11" s="16"/>
      <c r="C11" s="24"/>
      <c r="D11" s="24"/>
      <c r="E11" s="24"/>
    </row>
    <row r="12" ht="30" customHeight="1" spans="1:5">
      <c r="A12" s="16"/>
      <c r="B12" s="16"/>
      <c r="C12" s="24"/>
      <c r="D12" s="24"/>
      <c r="E12" s="24"/>
    </row>
    <row r="13" ht="30" customHeight="1" spans="1:5">
      <c r="A13" s="16"/>
      <c r="B13" s="16"/>
      <c r="C13" s="24"/>
      <c r="D13" s="24"/>
      <c r="E13" s="24"/>
    </row>
    <row r="14" ht="30" customHeight="1" spans="1:5">
      <c r="A14" s="16"/>
      <c r="B14" s="16"/>
      <c r="C14" s="24"/>
      <c r="D14" s="24"/>
      <c r="E14" s="24"/>
    </row>
    <row r="15" ht="30" customHeight="1" spans="1:5">
      <c r="A15" s="16"/>
      <c r="B15" s="16"/>
      <c r="C15" s="24"/>
      <c r="D15" s="24"/>
      <c r="E15" s="24"/>
    </row>
    <row r="16" ht="30" customHeight="1" spans="1:5">
      <c r="A16" s="16"/>
      <c r="B16" s="16"/>
      <c r="C16" s="24"/>
      <c r="D16" s="24"/>
      <c r="E16" s="24"/>
    </row>
    <row r="17" ht="30" customHeight="1" spans="1:5">
      <c r="A17" s="16"/>
      <c r="B17" s="16"/>
      <c r="C17" s="24"/>
      <c r="D17" s="24"/>
      <c r="E17" s="24"/>
    </row>
    <row r="18" ht="30" customHeight="1" spans="1:5">
      <c r="A18" s="30" t="s">
        <v>7</v>
      </c>
      <c r="B18" s="31"/>
      <c r="C18" s="24"/>
      <c r="D18" s="24"/>
      <c r="E18" s="24"/>
    </row>
    <row r="19" spans="3:5">
      <c r="C19" s="14"/>
      <c r="D19" s="14"/>
      <c r="E19" s="14"/>
    </row>
    <row r="20" spans="1:5">
      <c r="A20" s="32" t="s">
        <v>96</v>
      </c>
      <c r="B20" s="32" t="s">
        <v>97</v>
      </c>
      <c r="C20" s="14"/>
      <c r="D20" s="14"/>
      <c r="E20" s="14"/>
    </row>
    <row r="21" spans="2:5">
      <c r="B21" s="32" t="s">
        <v>98</v>
      </c>
      <c r="C21" s="14"/>
      <c r="D21" s="14"/>
      <c r="E21" s="14"/>
    </row>
    <row r="22" spans="3:5">
      <c r="C22" s="14"/>
      <c r="D22" s="14"/>
      <c r="E22" s="14"/>
    </row>
    <row r="23" spans="3:5">
      <c r="C23" s="14"/>
      <c r="D23" s="14"/>
      <c r="E23" s="14"/>
    </row>
    <row r="24" spans="3:5">
      <c r="C24" s="14"/>
      <c r="D24" s="14"/>
      <c r="E24" s="14"/>
    </row>
    <row r="25" spans="3:5">
      <c r="C25" s="14"/>
      <c r="D25" s="14"/>
      <c r="E25" s="14"/>
    </row>
    <row r="26" spans="3:5">
      <c r="C26" s="14"/>
      <c r="D26" s="14"/>
      <c r="E26" s="14"/>
    </row>
    <row r="27" spans="3:5">
      <c r="C27" s="14"/>
      <c r="D27" s="14"/>
      <c r="E27" s="14"/>
    </row>
    <row r="28" spans="3:5">
      <c r="C28" s="14"/>
      <c r="D28" s="14"/>
      <c r="E28" s="14"/>
    </row>
    <row r="29" spans="3:5">
      <c r="C29" s="14"/>
      <c r="D29" s="14"/>
      <c r="E29" s="14"/>
    </row>
  </sheetData>
  <mergeCells count="7">
    <mergeCell ref="A1:E1"/>
    <mergeCell ref="A2:E2"/>
    <mergeCell ref="A3:E3"/>
    <mergeCell ref="C4:E4"/>
    <mergeCell ref="A18:B18"/>
    <mergeCell ref="A4:A5"/>
    <mergeCell ref="B4:B5"/>
  </mergeCells>
  <printOptions horizontalCentered="1"/>
  <pageMargins left="0.668055555555556" right="0.747916666666667" top="0.984027777777778" bottom="0.984027777777778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4" workbookViewId="0">
      <selection activeCell="F20" sqref="F20"/>
    </sheetView>
  </sheetViews>
  <sheetFormatPr defaultColWidth="9" defaultRowHeight="14.25" outlineLevelCol="3"/>
  <cols>
    <col min="1" max="1" width="26.625" customWidth="1"/>
    <col min="2" max="2" width="15.5" style="14" customWidth="1"/>
    <col min="3" max="3" width="27.375" customWidth="1"/>
    <col min="4" max="4" width="9.25" style="14" customWidth="1"/>
  </cols>
  <sheetData>
    <row r="1" ht="18.75" customHeight="1" spans="1:4">
      <c r="A1" s="1" t="s">
        <v>99</v>
      </c>
      <c r="B1" s="2"/>
      <c r="C1" s="2"/>
      <c r="D1" s="2"/>
    </row>
    <row r="2" ht="31.5" customHeight="1" spans="1:4">
      <c r="A2" s="3" t="s">
        <v>100</v>
      </c>
      <c r="B2" s="3"/>
      <c r="C2" s="3"/>
      <c r="D2" s="3"/>
    </row>
    <row r="3" ht="24" customHeight="1" spans="1:4">
      <c r="A3" s="4" t="s">
        <v>101</v>
      </c>
      <c r="B3" s="4"/>
      <c r="C3" s="4"/>
      <c r="D3" s="4"/>
    </row>
    <row r="4" ht="28.5" customHeight="1" spans="1:4">
      <c r="A4" s="5" t="s">
        <v>3</v>
      </c>
      <c r="B4" s="5"/>
      <c r="C4" s="5" t="s">
        <v>4</v>
      </c>
      <c r="D4" s="5"/>
    </row>
    <row r="5" ht="28.5" customHeight="1" spans="1:4">
      <c r="A5" s="5" t="s">
        <v>5</v>
      </c>
      <c r="B5" s="21" t="s">
        <v>6</v>
      </c>
      <c r="C5" s="5" t="s">
        <v>5</v>
      </c>
      <c r="D5" s="21" t="s">
        <v>6</v>
      </c>
    </row>
    <row r="6" ht="28.5" customHeight="1" spans="1:4">
      <c r="A6" s="22" t="s">
        <v>102</v>
      </c>
      <c r="B6" s="8">
        <v>362</v>
      </c>
      <c r="C6" s="23" t="s">
        <v>13</v>
      </c>
      <c r="D6" s="24">
        <v>124.17</v>
      </c>
    </row>
    <row r="7" ht="28.5" customHeight="1" spans="1:4">
      <c r="A7" s="22" t="s">
        <v>103</v>
      </c>
      <c r="B7" s="8"/>
      <c r="C7" s="23" t="s">
        <v>15</v>
      </c>
      <c r="D7" s="24">
        <v>37.41</v>
      </c>
    </row>
    <row r="8" ht="28.5" customHeight="1" spans="1:4">
      <c r="A8" s="22" t="s">
        <v>104</v>
      </c>
      <c r="B8" s="8"/>
      <c r="C8" s="23" t="s">
        <v>17</v>
      </c>
      <c r="D8" s="8">
        <v>10.42</v>
      </c>
    </row>
    <row r="9" ht="28.5" customHeight="1" spans="1:4">
      <c r="A9" s="22" t="s">
        <v>105</v>
      </c>
      <c r="B9" s="8"/>
      <c r="C9" s="16" t="s">
        <v>18</v>
      </c>
      <c r="D9" s="8">
        <v>190</v>
      </c>
    </row>
    <row r="10" ht="28.5" customHeight="1" spans="1:4">
      <c r="A10" s="22" t="s">
        <v>106</v>
      </c>
      <c r="B10" s="8"/>
      <c r="C10" s="16"/>
      <c r="D10" s="8"/>
    </row>
    <row r="11" ht="28.5" customHeight="1" spans="1:4">
      <c r="A11" s="22"/>
      <c r="B11" s="8"/>
      <c r="C11" s="25"/>
      <c r="D11" s="8"/>
    </row>
    <row r="12" ht="28.5" customHeight="1" spans="1:4">
      <c r="A12" s="22"/>
      <c r="B12" s="8"/>
      <c r="C12" s="22"/>
      <c r="D12" s="8"/>
    </row>
    <row r="13" ht="28.5" customHeight="1" spans="1:4">
      <c r="A13" s="22" t="s">
        <v>107</v>
      </c>
      <c r="B13" s="8">
        <f>SUM(B6:B12)</f>
        <v>362</v>
      </c>
      <c r="C13" s="22" t="s">
        <v>108</v>
      </c>
      <c r="D13" s="8">
        <f>SUM(D6:D12)</f>
        <v>362</v>
      </c>
    </row>
    <row r="14" ht="28.5" customHeight="1" spans="1:4">
      <c r="A14" s="22" t="s">
        <v>109</v>
      </c>
      <c r="B14" s="8"/>
      <c r="C14" s="22" t="s">
        <v>19</v>
      </c>
      <c r="D14" s="8"/>
    </row>
    <row r="15" ht="28.5" customHeight="1" spans="1:4">
      <c r="A15" s="22" t="s">
        <v>110</v>
      </c>
      <c r="B15" s="8"/>
      <c r="C15" s="22"/>
      <c r="D15" s="8"/>
    </row>
    <row r="16" ht="28.5" customHeight="1" spans="1:4">
      <c r="A16" s="22"/>
      <c r="B16" s="8"/>
      <c r="C16" s="22"/>
      <c r="D16" s="8"/>
    </row>
    <row r="17" ht="28.5" customHeight="1" spans="1:4">
      <c r="A17" s="22" t="s">
        <v>20</v>
      </c>
      <c r="B17" s="8">
        <f>B13+B15</f>
        <v>362</v>
      </c>
      <c r="C17" s="22" t="s">
        <v>21</v>
      </c>
      <c r="D17" s="8">
        <f>D13+D14</f>
        <v>362</v>
      </c>
    </row>
    <row r="20" ht="50.25" customHeight="1" spans="1:4">
      <c r="A20" s="26" t="s">
        <v>111</v>
      </c>
      <c r="B20" s="27"/>
      <c r="C20" s="27"/>
      <c r="D20" s="27"/>
    </row>
  </sheetData>
  <mergeCells count="6">
    <mergeCell ref="A1:D1"/>
    <mergeCell ref="A2:D2"/>
    <mergeCell ref="A3:D3"/>
    <mergeCell ref="A4:B4"/>
    <mergeCell ref="C4:D4"/>
    <mergeCell ref="A20:D20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workbookViewId="0">
      <selection activeCell="I18" sqref="I18"/>
    </sheetView>
  </sheetViews>
  <sheetFormatPr defaultColWidth="9" defaultRowHeight="14.25"/>
  <cols>
    <col min="2" max="2" width="20.375" customWidth="1"/>
    <col min="3" max="3" width="12" customWidth="1"/>
    <col min="5" max="5" width="10" customWidth="1"/>
  </cols>
  <sheetData>
    <row r="1" ht="24" customHeight="1" spans="1:12">
      <c r="A1" s="1" t="s">
        <v>112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.25" customHeight="1" spans="1:12">
      <c r="A2" s="3" t="s">
        <v>113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:12">
      <c r="A3" s="4" t="s">
        <v>114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4.5" customHeight="1" spans="1:12">
      <c r="A4" s="5" t="s">
        <v>115</v>
      </c>
      <c r="B4" s="5"/>
      <c r="C4" s="5" t="s">
        <v>7</v>
      </c>
      <c r="D4" s="5" t="s">
        <v>110</v>
      </c>
      <c r="E4" s="15" t="s">
        <v>116</v>
      </c>
      <c r="F4" s="5" t="s">
        <v>117</v>
      </c>
      <c r="G4" s="5" t="s">
        <v>118</v>
      </c>
      <c r="H4" s="5" t="s">
        <v>119</v>
      </c>
      <c r="I4" s="5" t="s">
        <v>120</v>
      </c>
      <c r="J4" s="5" t="s">
        <v>121</v>
      </c>
      <c r="K4" s="5" t="s">
        <v>122</v>
      </c>
      <c r="L4" s="5" t="s">
        <v>109</v>
      </c>
    </row>
    <row r="5" ht="22.5" customHeight="1" spans="1:12">
      <c r="A5" s="16" t="s">
        <v>30</v>
      </c>
      <c r="B5" s="16" t="s">
        <v>31</v>
      </c>
      <c r="C5" s="5"/>
      <c r="D5" s="5"/>
      <c r="E5" s="17"/>
      <c r="F5" s="5"/>
      <c r="G5" s="5"/>
      <c r="H5" s="5"/>
      <c r="I5" s="5"/>
      <c r="J5" s="5"/>
      <c r="K5" s="5"/>
      <c r="L5" s="5"/>
    </row>
    <row r="6" ht="21" customHeight="1" spans="1:12">
      <c r="A6" s="18">
        <v>208</v>
      </c>
      <c r="B6" s="19" t="s">
        <v>39</v>
      </c>
      <c r="C6" s="7">
        <v>37.41</v>
      </c>
      <c r="D6" s="7"/>
      <c r="E6" s="7">
        <f>E7</f>
        <v>37.41</v>
      </c>
      <c r="F6" s="11"/>
      <c r="G6" s="11"/>
      <c r="H6" s="11"/>
      <c r="I6" s="11"/>
      <c r="J6" s="11"/>
      <c r="K6" s="11"/>
      <c r="L6" s="11"/>
    </row>
    <row r="7" ht="21" customHeight="1" spans="1:12">
      <c r="A7" s="9">
        <v>20805</v>
      </c>
      <c r="B7" s="20" t="s">
        <v>40</v>
      </c>
      <c r="C7" s="8">
        <v>37.41</v>
      </c>
      <c r="D7" s="8"/>
      <c r="E7" s="8">
        <f>E8</f>
        <v>37.41</v>
      </c>
      <c r="F7" s="11"/>
      <c r="G7" s="11"/>
      <c r="H7" s="11"/>
      <c r="I7" s="11"/>
      <c r="J7" s="11"/>
      <c r="K7" s="11"/>
      <c r="L7" s="11"/>
    </row>
    <row r="8" ht="33.75" customHeight="1" spans="1:12">
      <c r="A8" s="9">
        <v>2080501</v>
      </c>
      <c r="B8" s="20" t="s">
        <v>41</v>
      </c>
      <c r="C8" s="8">
        <v>37.41</v>
      </c>
      <c r="D8" s="8"/>
      <c r="E8" s="8">
        <v>37.41</v>
      </c>
      <c r="F8" s="11"/>
      <c r="G8" s="11"/>
      <c r="H8" s="11"/>
      <c r="I8" s="11"/>
      <c r="J8" s="11"/>
      <c r="K8" s="11"/>
      <c r="L8" s="11"/>
    </row>
    <row r="9" ht="21" customHeight="1" spans="1:12">
      <c r="A9" s="18">
        <v>213</v>
      </c>
      <c r="B9" s="19" t="s">
        <v>42</v>
      </c>
      <c r="C9" s="7">
        <f>C10</f>
        <v>324.59</v>
      </c>
      <c r="D9" s="7"/>
      <c r="E9" s="7">
        <f>E10</f>
        <v>324.59</v>
      </c>
      <c r="F9" s="11"/>
      <c r="G9" s="11"/>
      <c r="H9" s="11"/>
      <c r="I9" s="11"/>
      <c r="J9" s="11"/>
      <c r="K9" s="11"/>
      <c r="L9" s="11"/>
    </row>
    <row r="10" ht="21" customHeight="1" spans="1:12">
      <c r="A10" s="9">
        <v>21305</v>
      </c>
      <c r="B10" s="20" t="s">
        <v>43</v>
      </c>
      <c r="C10" s="8">
        <f>SUM(D10:E10)</f>
        <v>324.59</v>
      </c>
      <c r="D10" s="8"/>
      <c r="E10" s="8">
        <f>SUM(E11:E12)</f>
        <v>324.59</v>
      </c>
      <c r="F10" s="11"/>
      <c r="G10" s="11"/>
      <c r="H10" s="11"/>
      <c r="I10" s="11"/>
      <c r="J10" s="11"/>
      <c r="K10" s="11"/>
      <c r="L10" s="11"/>
    </row>
    <row r="11" ht="21" customHeight="1" spans="1:12">
      <c r="A11" s="9">
        <v>2130501</v>
      </c>
      <c r="B11" s="20" t="s">
        <v>44</v>
      </c>
      <c r="C11" s="8">
        <f t="shared" ref="C11:C12" si="0">SUM(D11:E11)</f>
        <v>134.59</v>
      </c>
      <c r="D11" s="8"/>
      <c r="E11" s="8">
        <v>134.59</v>
      </c>
      <c r="F11" s="11"/>
      <c r="G11" s="11"/>
      <c r="H11" s="11"/>
      <c r="I11" s="11"/>
      <c r="J11" s="11"/>
      <c r="K11" s="11"/>
      <c r="L11" s="11"/>
    </row>
    <row r="12" ht="21" customHeight="1" spans="1:12">
      <c r="A12" s="9">
        <v>2130599</v>
      </c>
      <c r="B12" s="20" t="s">
        <v>46</v>
      </c>
      <c r="C12" s="8">
        <f t="shared" si="0"/>
        <v>190</v>
      </c>
      <c r="D12" s="8"/>
      <c r="E12" s="8">
        <v>190</v>
      </c>
      <c r="F12" s="11"/>
      <c r="G12" s="11"/>
      <c r="H12" s="11"/>
      <c r="I12" s="11"/>
      <c r="J12" s="11"/>
      <c r="K12" s="11"/>
      <c r="L12" s="11"/>
    </row>
    <row r="13" ht="21" customHeight="1" spans="1:12">
      <c r="A13" s="10"/>
      <c r="B13" s="12" t="s">
        <v>7</v>
      </c>
      <c r="C13" s="7">
        <f>C6+C9</f>
        <v>362</v>
      </c>
      <c r="D13" s="7"/>
      <c r="E13" s="7">
        <f>E6+E9</f>
        <v>362</v>
      </c>
      <c r="F13" s="11"/>
      <c r="G13" s="11"/>
      <c r="H13" s="11"/>
      <c r="I13" s="11"/>
      <c r="J13" s="11"/>
      <c r="K13" s="11"/>
      <c r="L13" s="11"/>
    </row>
    <row r="14" spans="3:12"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3:12"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3:12"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3:12"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3:12"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3:12"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3:12"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3:12"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3:12"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3:12"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3:12"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3:12"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3:12"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3:12"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3:12"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3:12"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3:12"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3:12"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3:12"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3:12"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3:12"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3:12"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3:12"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3:12"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3:12"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3:12"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3:12">
      <c r="C40" s="14"/>
      <c r="D40" s="14"/>
      <c r="E40" s="14"/>
      <c r="F40" s="14"/>
      <c r="G40" s="14"/>
      <c r="H40" s="14"/>
      <c r="I40" s="14"/>
      <c r="J40" s="14"/>
      <c r="K40" s="14"/>
      <c r="L40" s="14"/>
    </row>
  </sheetData>
  <mergeCells count="14">
    <mergeCell ref="A1:L1"/>
    <mergeCell ref="A2:L2"/>
    <mergeCell ref="A3:L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47916666666667" right="0.747916666666667" top="0.984027777777778" bottom="0.984027777777778" header="0.511805555555556" footer="0.511805555555556"/>
  <pageSetup paperSize="9" scale="9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H21" sqref="H21"/>
    </sheetView>
  </sheetViews>
  <sheetFormatPr defaultColWidth="9" defaultRowHeight="14.25" outlineLevelCol="7"/>
  <cols>
    <col min="2" max="2" width="22" customWidth="1"/>
    <col min="3" max="3" width="11.375" customWidth="1"/>
    <col min="4" max="4" width="10.5" customWidth="1"/>
    <col min="5" max="5" width="10.75" customWidth="1"/>
    <col min="6" max="6" width="13.875" customWidth="1"/>
    <col min="7" max="7" width="19" customWidth="1"/>
    <col min="8" max="8" width="19.125" customWidth="1"/>
    <col min="9" max="9" width="11.75" customWidth="1"/>
  </cols>
  <sheetData>
    <row r="1" ht="24.75" customHeight="1" spans="1:8">
      <c r="A1" s="1" t="s">
        <v>123</v>
      </c>
      <c r="B1" s="2"/>
      <c r="C1" s="2"/>
      <c r="D1" s="2"/>
      <c r="E1" s="2"/>
      <c r="F1" s="2"/>
      <c r="G1" s="2"/>
      <c r="H1" s="2"/>
    </row>
    <row r="2" ht="34.5" customHeight="1" spans="1:8">
      <c r="A2" s="3" t="s">
        <v>124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114</v>
      </c>
      <c r="B3" s="4"/>
      <c r="C3" s="4"/>
      <c r="D3" s="4"/>
      <c r="E3" s="4"/>
      <c r="F3" s="4"/>
      <c r="G3" s="4"/>
      <c r="H3" s="4"/>
    </row>
    <row r="4" spans="1:8">
      <c r="A4" s="5" t="s">
        <v>30</v>
      </c>
      <c r="B4" s="5" t="s">
        <v>31</v>
      </c>
      <c r="C4" s="5" t="s">
        <v>7</v>
      </c>
      <c r="D4" s="5" t="s">
        <v>37</v>
      </c>
      <c r="E4" s="5" t="s">
        <v>125</v>
      </c>
      <c r="F4" s="5" t="s">
        <v>126</v>
      </c>
      <c r="G4" s="5" t="s">
        <v>127</v>
      </c>
      <c r="H4" s="5" t="s">
        <v>128</v>
      </c>
    </row>
    <row r="5" ht="21" customHeight="1" spans="1:8">
      <c r="A5" s="6">
        <v>208</v>
      </c>
      <c r="B5" s="6" t="s">
        <v>39</v>
      </c>
      <c r="C5" s="7">
        <v>37.41</v>
      </c>
      <c r="D5" s="7">
        <v>37.41</v>
      </c>
      <c r="E5" s="8"/>
      <c r="F5" s="8"/>
      <c r="G5" s="8"/>
      <c r="H5" s="8"/>
    </row>
    <row r="6" ht="21" customHeight="1" spans="1:8">
      <c r="A6" s="9">
        <v>20805</v>
      </c>
      <c r="B6" s="9" t="s">
        <v>129</v>
      </c>
      <c r="C6" s="8">
        <v>37.41</v>
      </c>
      <c r="D6" s="8">
        <v>37.41</v>
      </c>
      <c r="E6" s="8"/>
      <c r="F6" s="8"/>
      <c r="G6" s="8"/>
      <c r="H6" s="8"/>
    </row>
    <row r="7" ht="34.5" customHeight="1" spans="1:8">
      <c r="A7" s="9">
        <v>2080501</v>
      </c>
      <c r="B7" s="9" t="s">
        <v>130</v>
      </c>
      <c r="C7" s="8">
        <v>37.41</v>
      </c>
      <c r="D7" s="8">
        <v>37.41</v>
      </c>
      <c r="E7" s="8"/>
      <c r="F7" s="8"/>
      <c r="G7" s="8"/>
      <c r="H7" s="8"/>
    </row>
    <row r="8" ht="21" customHeight="1" spans="1:8">
      <c r="A8" s="6">
        <v>213</v>
      </c>
      <c r="B8" s="6" t="s">
        <v>42</v>
      </c>
      <c r="C8" s="7">
        <f t="shared" ref="C6:C11" si="0">SUM(D8:H8)</f>
        <v>324.59</v>
      </c>
      <c r="D8" s="7">
        <v>134.59</v>
      </c>
      <c r="E8" s="7">
        <f>E9</f>
        <v>190</v>
      </c>
      <c r="F8" s="8"/>
      <c r="G8" s="8"/>
      <c r="H8" s="8"/>
    </row>
    <row r="9" ht="21" customHeight="1" spans="1:8">
      <c r="A9" s="9">
        <v>21305</v>
      </c>
      <c r="B9" s="9" t="s">
        <v>131</v>
      </c>
      <c r="C9" s="8">
        <f t="shared" si="0"/>
        <v>324.59</v>
      </c>
      <c r="D9" s="8">
        <v>134.59</v>
      </c>
      <c r="E9" s="8">
        <f>SUM(E10:E11)</f>
        <v>190</v>
      </c>
      <c r="F9" s="8"/>
      <c r="G9" s="8"/>
      <c r="H9" s="8"/>
    </row>
    <row r="10" ht="21" customHeight="1" spans="1:8">
      <c r="A10" s="9">
        <v>2130501</v>
      </c>
      <c r="B10" s="9" t="s">
        <v>132</v>
      </c>
      <c r="C10" s="8">
        <f t="shared" si="0"/>
        <v>134.59</v>
      </c>
      <c r="D10" s="8">
        <v>134.59</v>
      </c>
      <c r="E10" s="8"/>
      <c r="F10" s="8"/>
      <c r="G10" s="8"/>
      <c r="H10" s="8"/>
    </row>
    <row r="11" ht="21" customHeight="1" spans="1:8">
      <c r="A11" s="9">
        <v>2130599</v>
      </c>
      <c r="B11" s="9" t="s">
        <v>133</v>
      </c>
      <c r="C11" s="8">
        <f t="shared" si="0"/>
        <v>190</v>
      </c>
      <c r="D11" s="8"/>
      <c r="E11" s="8">
        <v>190</v>
      </c>
      <c r="F11" s="8"/>
      <c r="G11" s="8"/>
      <c r="H11" s="8"/>
    </row>
    <row r="12" ht="21" customHeight="1" spans="1:8">
      <c r="A12" s="10"/>
      <c r="B12" s="10"/>
      <c r="C12" s="11"/>
      <c r="D12" s="11"/>
      <c r="E12" s="11"/>
      <c r="F12" s="11"/>
      <c r="G12" s="11"/>
      <c r="H12" s="11"/>
    </row>
    <row r="13" ht="21" customHeight="1" spans="1:8">
      <c r="A13" s="10"/>
      <c r="B13" s="12" t="s">
        <v>7</v>
      </c>
      <c r="C13" s="13">
        <f>C5+C8</f>
        <v>362</v>
      </c>
      <c r="D13" s="13">
        <f t="shared" ref="D13:E13" si="1">D5+D8</f>
        <v>172</v>
      </c>
      <c r="E13" s="13">
        <f t="shared" si="1"/>
        <v>190</v>
      </c>
      <c r="F13" s="11"/>
      <c r="G13" s="11"/>
      <c r="H13" s="11"/>
    </row>
    <row r="14" spans="3:8">
      <c r="C14" s="14"/>
      <c r="D14" s="14"/>
      <c r="E14" s="14"/>
      <c r="F14" s="14"/>
      <c r="G14" s="14"/>
      <c r="H14" s="14"/>
    </row>
    <row r="15" spans="3:8">
      <c r="C15" s="14"/>
      <c r="D15" s="14"/>
      <c r="E15" s="14"/>
      <c r="F15" s="14"/>
      <c r="G15" s="14"/>
      <c r="H15" s="14"/>
    </row>
    <row r="16" spans="3:8">
      <c r="C16" s="14"/>
      <c r="D16" s="14"/>
      <c r="E16" s="14"/>
      <c r="F16" s="14"/>
      <c r="G16" s="14"/>
      <c r="H16" s="14"/>
    </row>
    <row r="17" spans="3:8">
      <c r="C17" s="14"/>
      <c r="D17" s="14"/>
      <c r="E17" s="14"/>
      <c r="F17" s="14"/>
      <c r="G17" s="14"/>
      <c r="H17" s="14"/>
    </row>
    <row r="18" spans="3:8">
      <c r="C18" s="14"/>
      <c r="D18" s="14"/>
      <c r="E18" s="14"/>
      <c r="F18" s="14"/>
      <c r="G18" s="14"/>
      <c r="H18" s="14"/>
    </row>
    <row r="19" spans="3:8">
      <c r="C19" s="14"/>
      <c r="D19" s="14"/>
      <c r="E19" s="14"/>
      <c r="F19" s="14"/>
      <c r="G19" s="14"/>
      <c r="H19" s="14"/>
    </row>
    <row r="20" spans="3:8">
      <c r="C20" s="14"/>
      <c r="D20" s="14"/>
      <c r="E20" s="14"/>
      <c r="F20" s="14"/>
      <c r="G20" s="14"/>
      <c r="H20" s="14"/>
    </row>
    <row r="21" spans="3:8">
      <c r="C21" s="14"/>
      <c r="D21" s="14"/>
      <c r="E21" s="14"/>
      <c r="F21" s="14"/>
      <c r="G21" s="14"/>
      <c r="H21" s="14"/>
    </row>
    <row r="22" spans="3:8">
      <c r="C22" s="14"/>
      <c r="D22" s="14"/>
      <c r="E22" s="14"/>
      <c r="F22" s="14"/>
      <c r="G22" s="14"/>
      <c r="H22" s="14"/>
    </row>
    <row r="23" spans="3:8">
      <c r="C23" s="14"/>
      <c r="D23" s="14"/>
      <c r="E23" s="14"/>
      <c r="F23" s="14"/>
      <c r="G23" s="14"/>
      <c r="H23" s="14"/>
    </row>
    <row r="24" spans="3:8">
      <c r="C24" s="14"/>
      <c r="D24" s="14"/>
      <c r="E24" s="14"/>
      <c r="F24" s="14"/>
      <c r="G24" s="14"/>
      <c r="H24" s="14"/>
    </row>
    <row r="25" spans="3:8">
      <c r="C25" s="14"/>
      <c r="D25" s="14"/>
      <c r="E25" s="14"/>
      <c r="F25" s="14"/>
      <c r="G25" s="14"/>
      <c r="H25" s="14"/>
    </row>
    <row r="26" spans="3:8">
      <c r="C26" s="14"/>
      <c r="D26" s="14"/>
      <c r="E26" s="14"/>
      <c r="F26" s="14"/>
      <c r="G26" s="14"/>
      <c r="H26" s="14"/>
    </row>
    <row r="27" spans="3:8">
      <c r="C27" s="14"/>
      <c r="D27" s="14"/>
      <c r="E27" s="14"/>
      <c r="F27" s="14"/>
      <c r="G27" s="14"/>
      <c r="H27" s="14"/>
    </row>
    <row r="28" spans="3:8">
      <c r="C28" s="14"/>
      <c r="D28" s="14"/>
      <c r="E28" s="14"/>
      <c r="F28" s="14"/>
      <c r="G28" s="14"/>
      <c r="H28" s="14"/>
    </row>
    <row r="29" spans="3:8">
      <c r="C29" s="14"/>
      <c r="D29" s="14"/>
      <c r="E29" s="14"/>
      <c r="F29" s="14"/>
      <c r="G29" s="14"/>
      <c r="H29" s="14"/>
    </row>
    <row r="30" spans="3:8">
      <c r="C30" s="14"/>
      <c r="D30" s="14"/>
      <c r="E30" s="14"/>
      <c r="F30" s="14"/>
      <c r="G30" s="14"/>
      <c r="H30" s="14"/>
    </row>
    <row r="31" spans="3:8">
      <c r="C31" s="14"/>
      <c r="D31" s="14"/>
      <c r="E31" s="14"/>
      <c r="F31" s="14"/>
      <c r="G31" s="14"/>
      <c r="H31" s="14"/>
    </row>
  </sheetData>
  <mergeCells count="3">
    <mergeCell ref="A1:H1"/>
    <mergeCell ref="A2:H2"/>
    <mergeCell ref="A3:H3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表1财政拔款收支总表</vt:lpstr>
      <vt:lpstr>表2一般公共预算支出表</vt:lpstr>
      <vt:lpstr>表3一般公共预算基本支出表</vt:lpstr>
      <vt:lpstr>表4一般公共预算“三公”经费支出表</vt:lpstr>
      <vt:lpstr>表5政府性基金预算支出表</vt:lpstr>
      <vt:lpstr>表6部门收支总表</vt:lpstr>
      <vt:lpstr>表7部门收入总表</vt:lpstr>
      <vt:lpstr>表8部门支出总表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2017-01-24T01:58:00Z</cp:lastPrinted>
  <dcterms:modified xsi:type="dcterms:W3CDTF">2018-02-14T09:38:02Z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